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8_общая структура\Бизнес-планирование\Факт\Сайт\9 месяцев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10" i="1"/>
  <c r="U9" i="1"/>
  <c r="U8" i="1"/>
  <c r="U11" i="1" s="1"/>
  <c r="U13" i="1" s="1"/>
  <c r="U7" i="1"/>
  <c r="U6" i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<sst xmlns="http://schemas.openxmlformats.org/spreadsheetml/2006/main" count="30" uniqueCount="30">
  <si>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</si>
  <si>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</si>
  <si>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</si>
  <si>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</si>
  <si>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</si>
  <si>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</si>
  <si>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</si>
  <si>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</si>
  <si>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</si>
  <si>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</si>
  <si>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</si>
  <si>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</si>
  <si>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</si>
  <si>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</si>
  <si>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</si>
  <si>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</si>
  <si>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</si>
  <si>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</si>
  <si>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</si>
  <si>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</si>
  <si>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</si>
  <si>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</si>
  <si>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</si>
  <si>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</si>
  <si>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</si>
  <si>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</si>
  <si>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</si>
  <si>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</si>
  <si>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прогноз</t>
  </si>
  <si>
    <t>Прогноз финансовых результатов на 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</si>
</sst>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3">
          <cell r="T13">
            <v>937613.42558873002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>
        <row r="13">
          <cell r="T13">
            <v>300996.90599999996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N18">
            <v>-8692628.7449999973</v>
          </cell>
          <cell r="X18">
            <v>-6949240.477</v>
          </cell>
        </row>
        <row r="24">
          <cell r="N24">
            <v>766900.62152384385</v>
          </cell>
          <cell r="X24">
            <v>2028361.3851487711</v>
          </cell>
        </row>
        <row r="30">
          <cell r="N30">
            <v>-7032.2769999999982</v>
          </cell>
          <cell r="X30">
            <v>-5549.5250799999994</v>
          </cell>
        </row>
        <row r="31">
          <cell r="N31">
            <v>-253163.34500000003</v>
          </cell>
          <cell r="X31">
            <v>-160878.39700000003</v>
          </cell>
        </row>
        <row r="33">
          <cell r="N33">
            <v>8944.9999700000008</v>
          </cell>
          <cell r="X33">
            <v>17192.172849999999</v>
          </cell>
        </row>
        <row r="34">
          <cell r="N34">
            <v>-495103.73699999996</v>
          </cell>
          <cell r="X34">
            <v>-614875.59004000004</v>
          </cell>
        </row>
        <row r="35">
          <cell r="N35">
            <v>0</v>
          </cell>
          <cell r="X35">
            <v>0</v>
          </cell>
        </row>
        <row r="36">
          <cell r="N36">
            <v>1099267.7671000001</v>
          </cell>
          <cell r="X36">
            <v>259134.73358000006</v>
          </cell>
        </row>
        <row r="38">
          <cell r="N38">
            <v>-1478709.6329399999</v>
          </cell>
          <cell r="X38">
            <v>-1188916.4428900001</v>
          </cell>
        </row>
        <row r="45">
          <cell r="N45">
            <v>16864.045215788421</v>
          </cell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"/>
  <sheetViews>
    <sheetView tabSelected="1" view="pageBreakPreview" zoomScale="6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T2" sqref="T2"/>
    </sheetView>
  </sheetViews>
  <sheetFormatPr defaultRowHeight="15.75" customHeight="1" x14ac:dyDescent="0.25"/>
  <cols>
    <col min="1" max="1" width="0" hidden="1" customWidth="1"/>
    <col min="2" max="2" width="44.140625" customWidth="1"/>
    <col min="3" max="12" width="16.7109375" hidden="1" customWidth="1"/>
    <col min="13" max="21" width="16.7109375" customWidth="1"/>
  </cols>
  <sheetData>
    <row r="2" spans="2:21" ht="15.75" customHeight="1" x14ac:dyDescent="0.3">
      <c r="B2" s="1" t="s">
        <v>29</v>
      </c>
      <c r="T2" s="7"/>
    </row>
    <row r="3" spans="2:21" ht="15.75" customHeight="1" x14ac:dyDescent="0.25">
      <c r="P3" s="6"/>
      <c r="Q3" s="6"/>
      <c r="R3" s="6"/>
      <c r="S3" s="6"/>
      <c r="T3" s="6"/>
      <c r="U3" s="6"/>
    </row>
    <row r="4" spans="2:21" ht="15.75" customHeight="1" x14ac:dyDescent="0.25">
      <c r="U4" t="s">
        <v>11</v>
      </c>
    </row>
    <row r="5" spans="2:21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</row>
    <row r="6" spans="2:21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'[5]8.ОФР'!$N$12</f>
        <v>9459529.3665238433</v>
      </c>
    </row>
    <row r="7" spans="2:21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'[5]8.ОФР'!$N$18*-1</f>
        <v>8692628.7449999973</v>
      </c>
    </row>
    <row r="8" spans="2:21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'[5]8.ОФР'!$N$24</f>
        <v>766900.62152384385</v>
      </c>
    </row>
    <row r="9" spans="2:21" ht="30.75" customHeight="1" x14ac:dyDescent="0.25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'[5]8.ОФР'!$N$30*-1+'[5]8.ОФР'!$N$31*-1</f>
        <v>260195.62200000003</v>
      </c>
    </row>
    <row r="10" spans="2:21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'[5]8.ОФР'!$N$33+'[5]8.ОФР'!$N$34+'[5]8.ОФР'!$N$36+'[5]8.ОФР'!$N$38+'[5]8.ОФР'!$N$35</f>
        <v>-865600.60286999983</v>
      </c>
    </row>
    <row r="11" spans="2:21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>R8-R9+R10</f>
        <v>569919.76381970919</v>
      </c>
      <c r="S11" s="5">
        <f>S8-S9+S10</f>
        <v>695915.29652481072</v>
      </c>
      <c r="T11" s="5">
        <f>T8-T9+T10</f>
        <v>334468.33656877116</v>
      </c>
      <c r="U11" s="5">
        <f>U8-U9+U10</f>
        <v>-358895.60334615601</v>
      </c>
    </row>
    <row r="12" spans="2:21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'[5]8.ОФР'!$N$45*-1</f>
        <v>-16864.045215788421</v>
      </c>
    </row>
    <row r="13" spans="2:21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2">(N11-N12)</f>
        <v>22722.589169354003</v>
      </c>
      <c r="O13" s="5">
        <f t="shared" si="2"/>
        <v>3597.8935998957604</v>
      </c>
      <c r="P13" s="5">
        <f t="shared" ref="P13:Q13" si="3">(P11-P12)</f>
        <v>1482315.8072363201</v>
      </c>
      <c r="Q13" s="5">
        <f t="shared" si="3"/>
        <v>-997197.91379164858</v>
      </c>
      <c r="R13" s="5">
        <f>(R11-R12)</f>
        <v>441679.6708897092</v>
      </c>
      <c r="S13" s="5">
        <f>(S11-S12)</f>
        <v>522342.75250481075</v>
      </c>
      <c r="T13" s="5">
        <f>(T11-T12)</f>
        <v>149831.27521877104</v>
      </c>
      <c r="U13" s="5">
        <f>(U11-U12)</f>
        <v>-342031.5581303676</v>
      </c>
    </row>
  </sheetData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cp:lastPrinted>2016-05-19T11:01:51Z</cp:lastPrinted>
  <dcterms:created xsi:type="dcterms:W3CDTF">2015-04-02T08:39:08Z</dcterms:created>
  <dcterms:modified xsi:type="dcterms:W3CDTF">2018-11-13T10:41:01Z</dcterms:modified>
</cp:coreProperties>
</file>